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PSI\12_Beratung u Fördergrundsätze\00 PSI-Richtlinien\Stipendienkalkulationen\"/>
    </mc:Choice>
  </mc:AlternateContent>
  <xr:revisionPtr revIDLastSave="0" documentId="8_{A272530C-03DB-457E-92FB-BF09F190034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01.2024 stipend calculation" sheetId="7" r:id="rId1"/>
    <sheet name="Tabelle1" sheetId="8" state="hidden" r:id="rId2"/>
    <sheet name="Dropdown" sheetId="6" state="hidden" r:id="rId3"/>
  </sheets>
  <definedNames>
    <definedName name="Auswahlrunde">Dropdown!$F$1:$F$12</definedName>
    <definedName name="Auswahlrunde_neu">Dropdown!$J$10</definedName>
    <definedName name="Nebenleistung">Dropdown!$A$2:$A$11</definedName>
    <definedName name="Runden" localSheetId="2">Dropdown!$J$7+Dropdown!$F$1:$F$15</definedName>
    <definedName name="ZuschlagBetrag">Dropdown!$A$2:$B$11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6" i="7" l="1"/>
  <c r="J7" i="6" a="1"/>
  <c r="J7" i="6" s="1"/>
  <c r="D36" i="7"/>
  <c r="D35" i="7"/>
  <c r="D33" i="7"/>
  <c r="D34" i="7"/>
  <c r="D37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<sst xmlns="http://schemas.openxmlformats.org/spreadsheetml/2006/main" count="75" uniqueCount="70">
  <si>
    <t>Betrag in EUR</t>
  </si>
  <si>
    <t>Art der Nebenleistung</t>
  </si>
  <si>
    <t>Pos.</t>
  </si>
  <si>
    <t>Auswahlrunde 1</t>
  </si>
  <si>
    <t>Auswahlrunde 2</t>
  </si>
  <si>
    <t>Auswahlrunde 3</t>
  </si>
  <si>
    <t>Auswahlrunde 4</t>
  </si>
  <si>
    <t>Auswahlrunde 5</t>
  </si>
  <si>
    <t>Auswahlrunde</t>
  </si>
  <si>
    <t>Nebenleistung</t>
  </si>
  <si>
    <t>ZuschlagBetrag</t>
  </si>
  <si>
    <t>Auswahlrunde 6</t>
  </si>
  <si>
    <t>Auswahlrunde 7</t>
  </si>
  <si>
    <t>Auswahlrunde 8</t>
  </si>
  <si>
    <t>Auswahlrunde 9</t>
  </si>
  <si>
    <t>Auswahlrunde 10</t>
  </si>
  <si>
    <t>Alle in einer Arbeitsmappe definierten Namen mit Ihrer Bezügen in einem Tabellenblatt ausgeben:</t>
  </si>
  <si>
    <r>
      <t xml:space="preserve">Klicken Sie auf den Menüpunkt </t>
    </r>
    <r>
      <rPr>
        <i/>
        <sz val="11"/>
        <color theme="1"/>
        <rFont val="Calibri"/>
        <family val="2"/>
        <scheme val="minor"/>
      </rPr>
      <t>Namen einfügen…</t>
    </r>
    <r>
      <rPr>
        <sz val="11"/>
        <color theme="1"/>
        <rFont val="Calibri"/>
        <family val="2"/>
        <scheme val="minor"/>
      </rPr>
      <t xml:space="preserve">. Es wird das Dialogbild </t>
    </r>
    <r>
      <rPr>
        <i/>
        <sz val="11"/>
        <color theme="1"/>
        <rFont val="Calibri"/>
        <family val="2"/>
        <scheme val="minor"/>
      </rPr>
      <t>Namen einfügen</t>
    </r>
    <r>
      <rPr>
        <sz val="11"/>
        <color theme="1"/>
        <rFont val="Calibri"/>
        <family val="2"/>
        <scheme val="minor"/>
      </rPr>
      <t xml:space="preserve"> angezeigt.</t>
    </r>
  </si>
  <si>
    <r>
      <t xml:space="preserve">Klicken Sie auf die Schaltfläche </t>
    </r>
    <r>
      <rPr>
        <i/>
        <sz val="11"/>
        <color theme="1"/>
        <rFont val="Calibri"/>
        <family val="2"/>
        <scheme val="minor"/>
      </rPr>
      <t>Liste einfügen</t>
    </r>
    <r>
      <rPr>
        <sz val="11"/>
        <color theme="1"/>
        <rFont val="Calibri"/>
        <family val="2"/>
        <scheme val="minor"/>
      </rPr>
      <t>.</t>
    </r>
  </si>
  <si>
    <r>
      <t xml:space="preserve">In der Registerkarte </t>
    </r>
    <r>
      <rPr>
        <i/>
        <sz val="11"/>
        <color theme="1"/>
        <rFont val="Calibri"/>
        <family val="2"/>
        <scheme val="minor"/>
      </rPr>
      <t>Formeln</t>
    </r>
    <r>
      <rPr>
        <sz val="11"/>
        <color theme="1"/>
        <rFont val="Calibri"/>
        <family val="2"/>
        <scheme val="minor"/>
      </rPr>
      <t xml:space="preserve"> in der Gruppe </t>
    </r>
    <r>
      <rPr>
        <i/>
        <sz val="11"/>
        <color theme="1"/>
        <rFont val="Calibri"/>
        <family val="2"/>
        <scheme val="minor"/>
      </rPr>
      <t>Definierte Namen</t>
    </r>
    <r>
      <rPr>
        <sz val="11"/>
        <color theme="1"/>
        <rFont val="Calibri"/>
        <family val="2"/>
        <scheme val="minor"/>
      </rPr>
      <t xml:space="preserve"> auf dem Pfeil rechts neben der Schaltfläche </t>
    </r>
    <r>
      <rPr>
        <i/>
        <sz val="11"/>
        <color theme="1"/>
        <rFont val="Calibri"/>
        <family val="2"/>
        <scheme val="minor"/>
      </rPr>
      <t>In Formel verwenden</t>
    </r>
    <r>
      <rPr>
        <sz val="11"/>
        <color theme="1"/>
        <rFont val="Calibri"/>
        <family val="2"/>
        <scheme val="minor"/>
      </rPr>
      <t>. Die Schaltfläche ist nur aktiviert, wenn in der Arbeitsmappe mindestens ein Name definiert wurde.</t>
    </r>
  </si>
  <si>
    <t>Zwei Spalten markieren, in die die Namen/ihre Bezüge eingetragen werden sollen.</t>
  </si>
  <si>
    <t>Ergebnis:</t>
  </si>
  <si>
    <t>=Dropdown!$A$2:$A$11</t>
  </si>
  <si>
    <t>=Dropdown!$A$2:$B$11</t>
  </si>
  <si>
    <t>1)</t>
  </si>
  <si>
    <t>2)</t>
  </si>
  <si>
    <t>Auswahlrunde 11</t>
  </si>
  <si>
    <t>Auswahlrunde 12</t>
  </si>
  <si>
    <t>Auswahlrunde 11 UKR</t>
  </si>
  <si>
    <t>Auswahlrunde 13</t>
  </si>
  <si>
    <t>3)</t>
  </si>
  <si>
    <t>Runden</t>
  </si>
  <si>
    <t>Auswahlrunde 14</t>
  </si>
  <si>
    <t>Auswahlrunde 15</t>
  </si>
  <si>
    <t>Auswahlrunde 16</t>
  </si>
  <si>
    <r>
      <t>Stipend</t>
    </r>
    <r>
      <rPr>
        <vertAlign val="superscript"/>
        <sz val="10"/>
        <color theme="1"/>
        <rFont val="Tahoma"/>
        <family val="2"/>
      </rPr>
      <t>1)</t>
    </r>
  </si>
  <si>
    <t>Mobility allowance</t>
  </si>
  <si>
    <r>
      <t>Subsidy medical and liability insurance (fellow)</t>
    </r>
    <r>
      <rPr>
        <vertAlign val="superscript"/>
        <sz val="10"/>
        <color theme="1"/>
        <rFont val="Tahoma"/>
        <family val="2"/>
      </rPr>
      <t>2)</t>
    </r>
  </si>
  <si>
    <t>Basic stipend rate</t>
  </si>
  <si>
    <r>
      <t>Family allowance accompanying life partner</t>
    </r>
    <r>
      <rPr>
        <vertAlign val="superscript"/>
        <sz val="10"/>
        <color theme="1"/>
        <rFont val="Tahoma"/>
        <family val="2"/>
      </rPr>
      <t>1)</t>
    </r>
  </si>
  <si>
    <r>
      <t>Family allowance accompanying life partner</t>
    </r>
    <r>
      <rPr>
        <vertAlign val="superscript"/>
        <sz val="11"/>
        <color theme="1"/>
        <rFont val="Calibri"/>
        <family val="2"/>
        <scheme val="minor"/>
      </rPr>
      <t>1)</t>
    </r>
  </si>
  <si>
    <r>
      <t>Subsidy medical and liability insurance (accompanying partner)</t>
    </r>
    <r>
      <rPr>
        <vertAlign val="superscript"/>
        <sz val="10"/>
        <color theme="1"/>
        <rFont val="Tahoma"/>
        <family val="2"/>
      </rPr>
      <t>1)</t>
    </r>
  </si>
  <si>
    <t>Subsidy medical and liability insurance (per accompanying child)</t>
  </si>
  <si>
    <r>
      <t>Family allowance accompanying children</t>
    </r>
    <r>
      <rPr>
        <vertAlign val="superscript"/>
        <sz val="10"/>
        <color theme="1"/>
        <rFont val="Tahoma"/>
        <family val="2"/>
      </rPr>
      <t>3)</t>
    </r>
  </si>
  <si>
    <r>
      <t>Subsidy medical and liability insurance (accompanying partner)</t>
    </r>
    <r>
      <rPr>
        <vertAlign val="superscript"/>
        <sz val="11"/>
        <color theme="1"/>
        <rFont val="Calibri"/>
        <family val="2"/>
        <scheme val="minor"/>
      </rPr>
      <t>1)</t>
    </r>
  </si>
  <si>
    <t>Family allowance accompanying children3)</t>
  </si>
  <si>
    <t>As of 15 December 2023</t>
  </si>
  <si>
    <t xml:space="preserve">Please contact us if the sponsored person or the accompanying spouse has income </t>
  </si>
  <si>
    <t>that exceeds the earnings limit for marginally employed persons.</t>
  </si>
  <si>
    <t>If the requirements for payment of the allowance are not met (e.g. if the person receiving the allowance</t>
  </si>
  <si>
    <t xml:space="preserve"> is covered by family insurance via the accompanying spouse), please contact us. </t>
  </si>
  <si>
    <t>Please note the requirements for payment of the allowance, in particular the existence of a negative child benefit notice.</t>
  </si>
  <si>
    <t>(see Programme Information)</t>
  </si>
  <si>
    <t>Appendix 1</t>
  </si>
  <si>
    <t>Philipp Schwartz Initiative of the Alexander von Humboldt Foundation</t>
  </si>
  <si>
    <t>Programme line Research Fellowship: Stipend calculation</t>
  </si>
  <si>
    <t>Please complete a separate calculation for each fellow.</t>
  </si>
  <si>
    <t xml:space="preserve">The host institution is obliged to check and document the requirements for </t>
  </si>
  <si>
    <t>the granting of ancillary benefits (see programme information).</t>
  </si>
  <si>
    <t>(host institution)</t>
  </si>
  <si>
    <t>(initials of fellow - please do not use full names)</t>
  </si>
  <si>
    <t>(application round)</t>
  </si>
  <si>
    <t>(fellowship period)</t>
  </si>
  <si>
    <t>(date of creation)</t>
  </si>
  <si>
    <t>to the programme information of the Philipp Schwartz Initiative</t>
  </si>
  <si>
    <t>Principally granted ancillary benefits</t>
  </si>
  <si>
    <t>Additionally requested ancillary benefits</t>
  </si>
  <si>
    <t>amount in EUR</t>
  </si>
  <si>
    <t>number</t>
  </si>
  <si>
    <t>Monthly stipend rate (total)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</si>
</sst>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006600"/>
      <name val="Tahoma"/>
      <family val="2"/>
    </font>
    <font>
      <b/>
      <sz val="10"/>
      <name val="Tahoma"/>
      <family val="2"/>
    </font>
    <font>
      <b/>
      <sz val="10"/>
      <color rgb="FF006600"/>
      <name val="Tahoma"/>
      <family val="2"/>
    </font>
    <font>
      <vertAlign val="superscript"/>
      <sz val="10"/>
      <color theme="1"/>
      <name val="Tahoma"/>
      <family val="2"/>
    </font>
    <font>
      <sz val="8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/>
    <xf numFmtId="164" fontId="0" fillId="0" borderId="0" xfId="0" applyNumberFormat="1"/>
    <xf numFmtId="0" fontId="1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3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164" fontId="6" fillId="2" borderId="14" xfId="0" applyNumberFormat="1" applyFont="1" applyFill="1" applyBorder="1" applyAlignment="1">
      <alignment wrapText="1"/>
    </xf>
    <xf numFmtId="0" fontId="6" fillId="3" borderId="11" xfId="0" applyFont="1" applyFill="1" applyBorder="1" applyAlignment="1">
      <alignment wrapText="1"/>
    </xf>
    <xf numFmtId="164" fontId="6" fillId="2" borderId="7" xfId="0" applyNumberFormat="1" applyFont="1" applyFill="1" applyBorder="1" applyAlignment="1">
      <alignment wrapText="1"/>
    </xf>
    <xf numFmtId="0" fontId="6" fillId="3" borderId="12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164" fontId="6" fillId="2" borderId="9" xfId="0" applyNumberFormat="1" applyFont="1" applyFill="1" applyBorder="1" applyAlignment="1">
      <alignment wrapText="1"/>
    </xf>
    <xf numFmtId="0" fontId="5" fillId="2" borderId="17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left" wrapText="1"/>
    </xf>
    <xf numFmtId="0" fontId="5" fillId="2" borderId="16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4" borderId="11" xfId="0" applyFont="1" applyFill="1" applyBorder="1" applyAlignment="1" applyProtection="1">
      <alignment horizontal="center" wrapText="1"/>
      <protection locked="0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wrapText="1"/>
    </xf>
    <xf numFmtId="0" fontId="6" fillId="3" borderId="8" xfId="0" applyFont="1" applyFill="1" applyBorder="1" applyAlignment="1">
      <alignment wrapText="1"/>
    </xf>
    <xf numFmtId="0" fontId="10" fillId="0" borderId="0" xfId="0" applyFont="1" applyAlignment="1">
      <alignment horizontal="right"/>
    </xf>
    <xf numFmtId="0" fontId="11" fillId="0" borderId="0" xfId="0" applyFont="1"/>
    <xf numFmtId="0" fontId="6" fillId="0" borderId="0" xfId="0" applyFont="1" applyAlignment="1">
      <alignment horizontal="right"/>
    </xf>
    <xf numFmtId="0" fontId="6" fillId="2" borderId="21" xfId="0" applyFont="1" applyFill="1" applyBorder="1"/>
    <xf numFmtId="0" fontId="5" fillId="2" borderId="22" xfId="0" applyFont="1" applyFill="1" applyBorder="1" applyAlignment="1">
      <alignment horizontal="left"/>
    </xf>
    <xf numFmtId="0" fontId="5" fillId="2" borderId="22" xfId="0" applyFont="1" applyFill="1" applyBorder="1" applyAlignment="1">
      <alignment horizontal="center"/>
    </xf>
    <xf numFmtId="164" fontId="5" fillId="2" borderId="23" xfId="0" applyNumberFormat="1" applyFont="1" applyFill="1" applyBorder="1"/>
    <xf numFmtId="0" fontId="5" fillId="2" borderId="16" xfId="0" applyFont="1" applyFill="1" applyBorder="1" applyAlignment="1">
      <alignment horizontal="left"/>
    </xf>
    <xf numFmtId="0" fontId="6" fillId="0" borderId="0" xfId="0" applyFont="1"/>
    <xf numFmtId="0" fontId="6" fillId="4" borderId="20" xfId="0" applyFont="1" applyFill="1" applyBorder="1" applyProtection="1">
      <protection locked="0"/>
    </xf>
    <xf numFmtId="0" fontId="6" fillId="4" borderId="20" xfId="0" applyFont="1" applyFill="1" applyBorder="1" applyAlignment="1" applyProtection="1">
      <alignment horizontal="left"/>
      <protection locked="0"/>
    </xf>
    <xf numFmtId="14" fontId="6" fillId="4" borderId="20" xfId="0" applyNumberFormat="1" applyFont="1" applyFill="1" applyBorder="1" applyAlignment="1" applyProtection="1">
      <alignment horizontal="left"/>
      <protection locked="0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6"/>
  <sheetViews>
    <sheetView tabSelected="1" workbookViewId="0">
      <selection activeCell="A11" sqref="A11:B11"/>
    </sheetView>
  </sheetViews>
  <sheetFormatPr baseColWidth="10" defaultColWidth="11.44140625" defaultRowHeight="13.2" x14ac:dyDescent="0.25"/>
  <cols>
    <col min="1" max="1" width="9.5546875" style="3" customWidth="1"/>
    <col min="2" max="2" width="61.109375" style="3" customWidth="1"/>
    <col min="3" max="3" width="10.6640625" style="3" customWidth="1"/>
    <col min="4" max="4" width="19.44140625" style="3" customWidth="1"/>
    <col min="5" max="5" width="25.88671875" style="3" customWidth="1"/>
    <col min="6" max="6" width="16" style="3" customWidth="1"/>
    <col min="7" max="16384" width="11.44140625" style="3"/>
  </cols>
  <sheetData>
    <row r="1" spans="1:4" x14ac:dyDescent="0.25">
      <c r="A1" s="4" t="s">
        <v>53</v>
      </c>
    </row>
    <row r="2" spans="1:4" x14ac:dyDescent="0.25">
      <c r="A2" s="5" t="s">
        <v>64</v>
      </c>
    </row>
    <row r="3" spans="1:4" x14ac:dyDescent="0.25">
      <c r="A3" s="5"/>
    </row>
    <row r="4" spans="1:4" ht="15" x14ac:dyDescent="0.25">
      <c r="A4" s="6" t="s">
        <v>54</v>
      </c>
    </row>
    <row r="5" spans="1:4" x14ac:dyDescent="0.25">
      <c r="A5" s="7" t="s">
        <v>55</v>
      </c>
    </row>
    <row r="6" spans="1:4" x14ac:dyDescent="0.25">
      <c r="A6" s="8"/>
    </row>
    <row r="7" spans="1:4" x14ac:dyDescent="0.25">
      <c r="A7" s="9" t="s">
        <v>56</v>
      </c>
    </row>
    <row r="8" spans="1:4" x14ac:dyDescent="0.25">
      <c r="A8" s="9" t="s">
        <v>57</v>
      </c>
    </row>
    <row r="9" spans="1:4" x14ac:dyDescent="0.25">
      <c r="A9" s="9" t="s">
        <v>58</v>
      </c>
    </row>
    <row r="10" spans="1:4" x14ac:dyDescent="0.25">
      <c r="A10" s="9"/>
      <c r="B10" s="9"/>
      <c r="C10" s="9"/>
      <c r="D10" s="9"/>
    </row>
    <row r="11" spans="1:4" x14ac:dyDescent="0.25">
      <c r="A11" s="43"/>
      <c r="B11" s="43"/>
      <c r="C11" s="9"/>
      <c r="D11" s="9"/>
    </row>
    <row r="12" spans="1:4" x14ac:dyDescent="0.25">
      <c r="A12" s="42" t="s">
        <v>59</v>
      </c>
      <c r="B12" s="42"/>
      <c r="C12" s="9"/>
      <c r="D12" s="9"/>
    </row>
    <row r="13" spans="1:4" ht="7.95" customHeight="1" x14ac:dyDescent="0.25">
      <c r="A13" s="10"/>
      <c r="B13" s="9"/>
      <c r="C13" s="9"/>
      <c r="D13" s="9"/>
    </row>
    <row r="14" spans="1:4" x14ac:dyDescent="0.25">
      <c r="A14" s="44"/>
      <c r="B14" s="44"/>
      <c r="C14" s="9"/>
      <c r="D14" s="9"/>
    </row>
    <row r="15" spans="1:4" x14ac:dyDescent="0.25">
      <c r="A15" s="42" t="s">
        <v>60</v>
      </c>
      <c r="B15" s="42"/>
      <c r="C15" s="9"/>
      <c r="D15" s="9"/>
    </row>
    <row r="16" spans="1:4" ht="9" customHeight="1" x14ac:dyDescent="0.25">
      <c r="A16" s="10"/>
      <c r="B16" s="10"/>
      <c r="C16" s="9"/>
      <c r="D16" s="9"/>
    </row>
    <row r="17" spans="1:4" x14ac:dyDescent="0.25">
      <c r="A17" s="44"/>
      <c r="B17" s="44"/>
      <c r="C17" s="9"/>
      <c r="D17" s="9"/>
    </row>
    <row r="18" spans="1:4" x14ac:dyDescent="0.25">
      <c r="A18" s="42" t="s">
        <v>61</v>
      </c>
      <c r="B18" s="42"/>
      <c r="C18" s="9"/>
      <c r="D18" s="9"/>
    </row>
    <row r="19" spans="1:4" ht="8.4" customHeight="1" x14ac:dyDescent="0.25">
      <c r="A19" s="10"/>
      <c r="B19" s="10"/>
      <c r="C19" s="9"/>
      <c r="D19" s="9"/>
    </row>
    <row r="20" spans="1:4" x14ac:dyDescent="0.25">
      <c r="A20" s="44"/>
      <c r="B20" s="44"/>
      <c r="C20" s="10"/>
      <c r="D20" s="9"/>
    </row>
    <row r="21" spans="1:4" x14ac:dyDescent="0.25">
      <c r="A21" s="42" t="s">
        <v>62</v>
      </c>
      <c r="B21" s="42"/>
      <c r="C21" s="9"/>
      <c r="D21" s="9"/>
    </row>
    <row r="22" spans="1:4" ht="11.4" customHeight="1" x14ac:dyDescent="0.25">
      <c r="A22" s="10"/>
      <c r="B22" s="10"/>
      <c r="C22" s="9"/>
      <c r="D22" s="9"/>
    </row>
    <row r="23" spans="1:4" ht="15" customHeight="1" x14ac:dyDescent="0.25">
      <c r="A23" s="45"/>
      <c r="B23" s="44"/>
      <c r="C23" s="10"/>
      <c r="D23" s="9"/>
    </row>
    <row r="24" spans="1:4" ht="16.5" customHeight="1" x14ac:dyDescent="0.25">
      <c r="A24" s="42" t="s">
        <v>63</v>
      </c>
      <c r="B24" s="42"/>
      <c r="C24" s="9"/>
      <c r="D24" s="9"/>
    </row>
    <row r="25" spans="1:4" ht="16.5" customHeight="1" thickBot="1" x14ac:dyDescent="0.3">
      <c r="A25" s="10"/>
      <c r="B25" s="9"/>
      <c r="C25" s="9"/>
      <c r="D25" s="9"/>
    </row>
    <row r="26" spans="1:4" ht="16.5" customHeight="1" x14ac:dyDescent="0.25">
      <c r="A26" s="11"/>
      <c r="B26" s="12" t="str">
        <f>"Stipend calculation " &amp;A14</f>
        <v xml:space="preserve">Stipend calculation </v>
      </c>
      <c r="C26" s="12"/>
      <c r="D26" s="13"/>
    </row>
    <row r="27" spans="1:4" ht="16.5" customHeight="1" x14ac:dyDescent="0.25">
      <c r="A27" s="14" t="s">
        <v>2</v>
      </c>
      <c r="B27" s="41" t="s">
        <v>38</v>
      </c>
      <c r="C27" s="41"/>
      <c r="D27" s="15" t="s">
        <v>67</v>
      </c>
    </row>
    <row r="28" spans="1:4" ht="16.5" customHeight="1" x14ac:dyDescent="0.25">
      <c r="A28" s="16">
        <v>1</v>
      </c>
      <c r="B28" s="17" t="s">
        <v>35</v>
      </c>
      <c r="C28" s="18"/>
      <c r="D28" s="19">
        <v>2700</v>
      </c>
    </row>
    <row r="29" spans="1:4" ht="16.5" customHeight="1" x14ac:dyDescent="0.25">
      <c r="A29" s="14" t="s">
        <v>2</v>
      </c>
      <c r="B29" s="41" t="s">
        <v>65</v>
      </c>
      <c r="C29" s="41"/>
      <c r="D29" s="15" t="s">
        <v>67</v>
      </c>
    </row>
    <row r="30" spans="1:4" ht="16.5" customHeight="1" x14ac:dyDescent="0.25">
      <c r="A30" s="16">
        <v>2</v>
      </c>
      <c r="B30" s="20" t="s">
        <v>36</v>
      </c>
      <c r="C30" s="18"/>
      <c r="D30" s="21">
        <v>100</v>
      </c>
    </row>
    <row r="31" spans="1:4" ht="16.5" customHeight="1" x14ac:dyDescent="0.25">
      <c r="A31" s="16">
        <v>3</v>
      </c>
      <c r="B31" s="22" t="s">
        <v>37</v>
      </c>
      <c r="C31" s="23"/>
      <c r="D31" s="24">
        <v>70</v>
      </c>
    </row>
    <row r="32" spans="1:4" ht="16.5" customHeight="1" x14ac:dyDescent="0.25">
      <c r="A32" s="25" t="s">
        <v>2</v>
      </c>
      <c r="B32" s="26" t="s">
        <v>66</v>
      </c>
      <c r="C32" s="27" t="s">
        <v>68</v>
      </c>
      <c r="D32" s="28" t="s">
        <v>67</v>
      </c>
    </row>
    <row r="33" spans="1:4" ht="16.5" customHeight="1" x14ac:dyDescent="0.25">
      <c r="A33" s="29">
        <v>4</v>
      </c>
      <c r="B33" s="17" t="s">
        <v>41</v>
      </c>
      <c r="C33" s="30"/>
      <c r="D33" s="19">
        <f t="shared" ref="D33:D34" si="0">IF(B33&lt;&gt;"",VLOOKUP(B33,ZuschlagBetrag,2,FALSE)*C33,"")</f>
        <v>0</v>
      </c>
    </row>
    <row r="34" spans="1:4" ht="16.5" customHeight="1" x14ac:dyDescent="0.25">
      <c r="A34" s="31">
        <v>5</v>
      </c>
      <c r="B34" s="32" t="s">
        <v>42</v>
      </c>
      <c r="C34" s="30"/>
      <c r="D34" s="19">
        <f t="shared" si="0"/>
        <v>0</v>
      </c>
    </row>
    <row r="35" spans="1:4" ht="17.25" customHeight="1" x14ac:dyDescent="0.25">
      <c r="A35" s="29">
        <v>6</v>
      </c>
      <c r="B35" s="33" t="s">
        <v>39</v>
      </c>
      <c r="C35" s="30"/>
      <c r="D35" s="19">
        <f>IF(B35&lt;&gt;"",VLOOKUP(B35,ZuschlagBetrag,2,FALSE)*C35,"")</f>
        <v>0</v>
      </c>
    </row>
    <row r="36" spans="1:4" ht="16.5" customHeight="1" x14ac:dyDescent="0.25">
      <c r="A36" s="31">
        <v>5</v>
      </c>
      <c r="B36" s="32" t="s">
        <v>43</v>
      </c>
      <c r="C36" s="30"/>
      <c r="D36" s="19">
        <f t="shared" ref="D36" si="1">IF(B36&lt;&gt;"",VLOOKUP(B36,ZuschlagBetrag,2,FALSE)*C36,"")</f>
        <v>0</v>
      </c>
    </row>
    <row r="37" spans="1:4" ht="13.5" customHeight="1" thickBot="1" x14ac:dyDescent="0.3">
      <c r="A37" s="37"/>
      <c r="B37" s="38" t="s">
        <v>69</v>
      </c>
      <c r="C37" s="39"/>
      <c r="D37" s="40">
        <f>SUM(D28:D36)</f>
        <v>2870</v>
      </c>
    </row>
    <row r="38" spans="1:4" x14ac:dyDescent="0.25">
      <c r="A38" s="10"/>
      <c r="B38" s="9"/>
      <c r="C38" s="9"/>
      <c r="D38" s="9"/>
    </row>
    <row r="39" spans="1:4" ht="14.4" x14ac:dyDescent="0.25">
      <c r="A39" s="34" t="s">
        <v>24</v>
      </c>
      <c r="B39" s="35" t="s">
        <v>47</v>
      </c>
      <c r="C39" s="9"/>
      <c r="D39" s="9"/>
    </row>
    <row r="40" spans="1:4" ht="14.4" x14ac:dyDescent="0.25">
      <c r="A40" s="34"/>
      <c r="B40" s="35" t="s">
        <v>48</v>
      </c>
      <c r="C40" s="9"/>
      <c r="D40" s="9"/>
    </row>
    <row r="41" spans="1:4" ht="14.4" x14ac:dyDescent="0.25">
      <c r="A41" s="34" t="s">
        <v>25</v>
      </c>
      <c r="B41" s="35" t="s">
        <v>49</v>
      </c>
      <c r="C41" s="9"/>
      <c r="D41" s="9"/>
    </row>
    <row r="42" spans="1:4" x14ac:dyDescent="0.25">
      <c r="A42" s="36"/>
      <c r="B42" s="35" t="s">
        <v>50</v>
      </c>
      <c r="C42" s="9"/>
      <c r="D42" s="9"/>
    </row>
    <row r="43" spans="1:4" ht="14.4" x14ac:dyDescent="0.25">
      <c r="A43" s="34" t="s">
        <v>30</v>
      </c>
      <c r="B43" s="35" t="s">
        <v>51</v>
      </c>
      <c r="C43" s="9"/>
      <c r="D43" s="9"/>
    </row>
    <row r="44" spans="1:4" x14ac:dyDescent="0.25">
      <c r="A44" s="9"/>
      <c r="B44" s="35" t="s">
        <v>52</v>
      </c>
      <c r="C44" s="9"/>
      <c r="D44" s="9"/>
    </row>
    <row r="45" spans="1:4" x14ac:dyDescent="0.25">
      <c r="A45" s="9"/>
      <c r="B45" s="9"/>
      <c r="C45" s="9"/>
      <c r="D45" s="9"/>
    </row>
    <row r="46" spans="1:4" x14ac:dyDescent="0.25">
      <c r="A46" s="9"/>
      <c r="B46" s="35" t="s">
        <v>46</v>
      </c>
      <c r="C46" s="9"/>
      <c r="D46" s="9"/>
    </row>
  </sheetData>
  <sheetProtection algorithmName="SHA-512" hashValue="MrAweei3MGDgGj/QGPbYK7Owz3KnO37oF9dQeLg05BOXeFC4TTcl3stTOiZQneVelSBO62cFRw7xRPXSD1Nt/g==" saltValue="yHHyviJO4ggcZ1TVZXUUtw==" spinCount="100000" sheet="1" selectLockedCells="1"/>
  <mergeCells count="12">
    <mergeCell ref="B29:C29"/>
    <mergeCell ref="A12:B12"/>
    <mergeCell ref="A11:B11"/>
    <mergeCell ref="A24:B24"/>
    <mergeCell ref="A15:B15"/>
    <mergeCell ref="A14:B14"/>
    <mergeCell ref="A17:B17"/>
    <mergeCell ref="B27:C27"/>
    <mergeCell ref="A18:B18"/>
    <mergeCell ref="A20:B20"/>
    <mergeCell ref="A21:B21"/>
    <mergeCell ref="A23:B23"/>
  </mergeCells>
  <conditionalFormatting sqref="B33:B36">
    <cfRule type="duplicateValues" dxfId="0" priority="8"/>
  </conditionalFormatting>
  <dataValidations xWindow="565" yWindow="680" count="3">
    <dataValidation type="whole" operator="lessThan" allowBlank="1" showInputMessage="1" showErrorMessage="1" errorTitle="Fehleingabe" error="Maximale Anzahl: 1" sqref="C33" xr:uid="{00000000-0002-0000-0000-000001000000}">
      <formula1>2</formula1>
    </dataValidation>
    <dataValidation type="whole" allowBlank="1" showInputMessage="1" showErrorMessage="1" error="Maximale Anzahl: 1" sqref="C35" xr:uid="{00000000-0002-0000-0000-000002000000}">
      <formula1>0</formula1>
      <formula2>1</formula2>
    </dataValidation>
    <dataValidation type="whole" operator="greaterThanOrEqual" allowBlank="1" showInputMessage="1" showErrorMessage="1" sqref="C34 C36" xr:uid="{00000000-0002-0000-0000-000003000000}">
      <formula1>0</formula1>
    </dataValidation>
  </dataValidations>
  <pageMargins left="0.78740157480314965" right="0.59055118110236227" top="0.39370078740157483" bottom="0.31496062992125984" header="0.19685039370078741" footer="0.19685039370078741"/>
  <pageSetup paperSize="9" scale="86" fitToHeight="0" orientation="portrait" r:id="rId1"/>
  <headerFooter>
    <oddFooter>&amp;L&amp;D</oddFooter>
  </headerFooter>
  <extLst>
    <ext xmlns:x14="http://schemas.microsoft.com/office/spreadsheetml/2009/9/main" uri="{CCE6A557-97BC-4b89-ADB6-D9C93CAAB3DF}">
      <x14:dataValidations xmlns:xm="http://schemas.microsoft.com/office/excel/2006/main" xWindow="565" yWindow="680" count="1">
        <x14:dataValidation type="list" allowBlank="1" showInputMessage="1" showErrorMessage="1" xr:uid="{E14630BC-B6EF-4732-B54F-62BE918691BF}">
          <x14:formula1>
            <xm:f>Dropdown!$F$1:$F$18</xm:f>
          </x14:formula1>
          <xm:sqref>A17:B17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30DB-DE4B-4542-B5B7-7FEAD24AA592}">
  <dimension ref="A1"/>
  <sheetViews>
    <sheetView workbookViewId="0">
      <selection activeCell="D21" sqref="D21"/>
    </sheetView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"/>
  <sheetViews>
    <sheetView workbookViewId="0">
      <selection activeCell="D21" sqref="D21"/>
    </sheetView>
  </sheetViews>
  <sheetFormatPr baseColWidth="10" defaultRowHeight="14.4" x14ac:dyDescent="0.3"/>
  <cols>
    <col min="1" max="1" width="59.109375" customWidth="1"/>
    <col min="2" max="2" width="12.6640625" bestFit="1" customWidth="1"/>
    <col min="6" max="6" width="15.33203125" bestFit="1" customWidth="1"/>
    <col min="9" max="9" width="14.33203125" bestFit="1" customWidth="1"/>
    <col min="10" max="10" width="21.44140625" bestFit="1" customWidth="1"/>
  </cols>
  <sheetData>
    <row r="1" spans="1:10" x14ac:dyDescent="0.3">
      <c r="A1" s="1" t="s">
        <v>1</v>
      </c>
      <c r="B1" s="1" t="s">
        <v>0</v>
      </c>
      <c r="I1" t="s">
        <v>16</v>
      </c>
    </row>
    <row r="2" spans="1:10" x14ac:dyDescent="0.3">
      <c r="B2" s="2"/>
      <c r="F2" t="s">
        <v>3</v>
      </c>
      <c r="I2" t="s">
        <v>20</v>
      </c>
    </row>
    <row r="3" spans="1:10" ht="16.2" x14ac:dyDescent="0.3">
      <c r="A3" t="s">
        <v>44</v>
      </c>
      <c r="B3" s="2">
        <v>70</v>
      </c>
      <c r="F3" t="s">
        <v>4</v>
      </c>
      <c r="I3" t="s">
        <v>19</v>
      </c>
    </row>
    <row r="4" spans="1:10" x14ac:dyDescent="0.3">
      <c r="A4" t="s">
        <v>42</v>
      </c>
      <c r="B4" s="2">
        <v>70</v>
      </c>
      <c r="F4" t="s">
        <v>5</v>
      </c>
      <c r="I4" t="s">
        <v>17</v>
      </c>
    </row>
    <row r="5" spans="1:10" ht="16.2" x14ac:dyDescent="0.3">
      <c r="A5" t="s">
        <v>40</v>
      </c>
      <c r="B5" s="2">
        <v>276</v>
      </c>
      <c r="F5" t="s">
        <v>6</v>
      </c>
      <c r="I5" t="s">
        <v>18</v>
      </c>
    </row>
    <row r="6" spans="1:10" ht="16.2" x14ac:dyDescent="0.3">
      <c r="A6" t="s">
        <v>45</v>
      </c>
      <c r="B6" s="2">
        <v>250</v>
      </c>
      <c r="F6" t="s">
        <v>7</v>
      </c>
      <c r="I6" t="s">
        <v>21</v>
      </c>
    </row>
    <row r="7" spans="1:10" x14ac:dyDescent="0.3">
      <c r="B7" s="2"/>
      <c r="F7" t="s">
        <v>11</v>
      </c>
      <c r="I7" t="s">
        <v>8</v>
      </c>
      <c r="J7" t="e" cm="1" vm="1">
        <f t="array" aca="1" ref="J7" ca="1">Dropdown!$F$1:$F$15</f>
        <v>#VALUE!</v>
      </c>
    </row>
    <row r="8" spans="1:10" x14ac:dyDescent="0.3">
      <c r="B8" s="2"/>
      <c r="F8" t="s">
        <v>12</v>
      </c>
      <c r="I8" t="s">
        <v>9</v>
      </c>
      <c r="J8" t="s">
        <v>22</v>
      </c>
    </row>
    <row r="9" spans="1:10" x14ac:dyDescent="0.3">
      <c r="B9" s="2"/>
      <c r="F9" t="s">
        <v>13</v>
      </c>
      <c r="I9" t="s">
        <v>10</v>
      </c>
      <c r="J9" t="s">
        <v>23</v>
      </c>
    </row>
    <row r="10" spans="1:10" x14ac:dyDescent="0.3">
      <c r="B10" s="2"/>
      <c r="F10" t="s">
        <v>14</v>
      </c>
      <c r="I10" t="s">
        <v>31</v>
      </c>
    </row>
    <row r="11" spans="1:10" x14ac:dyDescent="0.3">
      <c r="B11" s="2"/>
      <c r="F11" t="s">
        <v>15</v>
      </c>
    </row>
    <row r="12" spans="1:10" x14ac:dyDescent="0.3">
      <c r="F12" t="s">
        <v>26</v>
      </c>
    </row>
    <row r="13" spans="1:10" x14ac:dyDescent="0.3">
      <c r="F13" t="s">
        <v>28</v>
      </c>
    </row>
    <row r="14" spans="1:10" x14ac:dyDescent="0.3">
      <c r="F14" t="s">
        <v>27</v>
      </c>
    </row>
    <row r="15" spans="1:10" x14ac:dyDescent="0.3">
      <c r="F15" t="s">
        <v>29</v>
      </c>
    </row>
    <row r="16" spans="1:10" x14ac:dyDescent="0.3">
      <c r="F16" t="s">
        <v>32</v>
      </c>
    </row>
    <row r="17" spans="6:6" x14ac:dyDescent="0.3">
      <c r="F17" t="s">
        <v>33</v>
      </c>
    </row>
    <row r="18" spans="6:6" x14ac:dyDescent="0.3">
      <c r="F18" t="s">
        <v>34</v>
      </c>
    </row>
  </sheetData>
  <phoneticPr fontId="2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01.2024 stipend calculation</vt:lpstr>
      <vt:lpstr>Tabelle1</vt:lpstr>
      <vt:lpstr>Dropdown</vt:lpstr>
      <vt:lpstr>Auswahlrunde</vt:lpstr>
      <vt:lpstr>Auswahlrunde_neu</vt:lpstr>
      <vt:lpstr>Nebenleistung</vt:lpstr>
      <vt:lpstr>ZuschlagBetrag</vt:lpstr>
    </vt:vector>
  </TitlesOfParts>
  <Company>Alexander von Humboldt-Stiftung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Machacsek, Katja</dc:creator>
  <cp:lastModifiedBy>Machacsek, Katja</cp:lastModifiedBy>
  <cp:lastPrinted>2020-12-10T11:47:47Z</cp:lastPrinted>
  <dcterms:created xsi:type="dcterms:W3CDTF">2018-08-07T11:37:20Z</dcterms:created>
  <dcterms:modified xsi:type="dcterms:W3CDTF">2023-12-17T21:52:47Z</dcterms:modified>
</cp:coreProperties>
</file>